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D:\Dropbox\LECTURES\Metodologija_znanstvenog_rada\"/>
    </mc:Choice>
  </mc:AlternateContent>
  <xr:revisionPtr revIDLastSave="0" documentId="13_ncr:1_{E0281644-5795-4F7F-8371-7E29005CE3ED}" xr6:coauthVersionLast="36" xr6:coauthVersionMax="36" xr10:uidLastSave="{00000000-0000-0000-0000-000000000000}"/>
  <bookViews>
    <workbookView xWindow="0" yWindow="0" windowWidth="13125" windowHeight="6105" activeTab="3" xr2:uid="{00000000-000D-0000-FFFF-FFFF00000000}"/>
  </bookViews>
  <sheets>
    <sheet name="Primjer1" sheetId="1" r:id="rId1"/>
    <sheet name="Primjer2" sheetId="2" r:id="rId2"/>
    <sheet name="Primjer3" sheetId="3" r:id="rId3"/>
    <sheet name="Primjer4" sheetId="4" r:id="rId4"/>
  </sheets>
  <definedNames>
    <definedName name="_xlchart.v1.0" hidden="1">Primjer1!$A$1</definedName>
    <definedName name="_xlchart.v1.1" hidden="1">Primjer1!$A$2:$A$101</definedName>
    <definedName name="_xlchart.v1.10" hidden="1">Primjer2!$B$1</definedName>
    <definedName name="_xlchart.v1.11" hidden="1">Primjer2!$B$2:$B$52</definedName>
    <definedName name="_xlchart.v1.12" hidden="1">Primjer2!$B$26:$B$52</definedName>
    <definedName name="_xlchart.v1.13" hidden="1">Primjer3!$B$2:$B$25</definedName>
    <definedName name="_xlchart.v1.14" hidden="1">Primjer3!$B$26:$B$49</definedName>
    <definedName name="_xlchart.v1.15" hidden="1">Primjer3!$A$1:$A$50</definedName>
    <definedName name="_xlchart.v1.16" hidden="1">Primjer3!$A$2:$A$50</definedName>
    <definedName name="_xlchart.v1.17" hidden="1">Primjer3!$C$1:$C$50</definedName>
    <definedName name="_xlchart.v1.18" hidden="1">Primjer3!$C$2:$C$50</definedName>
    <definedName name="_xlchart.v1.19" hidden="1">Primjer3!$C$1</definedName>
    <definedName name="_xlchart.v1.2" hidden="1">Primjer1!$B$1</definedName>
    <definedName name="_xlchart.v1.20" hidden="1">Primjer3!$C$2:$C$50</definedName>
    <definedName name="_xlchart.v1.21" hidden="1">Primjer4!$A$1</definedName>
    <definedName name="_xlchart.v1.22" hidden="1">Primjer4!$A$2:$A$51</definedName>
    <definedName name="_xlchart.v1.23" hidden="1">Primjer4!$B$1</definedName>
    <definedName name="_xlchart.v1.24" hidden="1">Primjer4!$B$2:$B$51</definedName>
    <definedName name="_xlchart.v1.25" hidden="1">Primjer4!$B$1</definedName>
    <definedName name="_xlchart.v1.26" hidden="1">Primjer4!$B$2:$B$51</definedName>
    <definedName name="_xlchart.v1.3" hidden="1">Primjer1!$B$2:$B$101</definedName>
    <definedName name="_xlchart.v1.4" hidden="1">Primjer1!$E$1</definedName>
    <definedName name="_xlchart.v1.5" hidden="1">Primjer1!$E$2:$E$101</definedName>
    <definedName name="_xlchart.v1.6" hidden="1">Primjer1!$A$1</definedName>
    <definedName name="_xlchart.v1.7" hidden="1">Primjer1!$A$2:$A$101</definedName>
    <definedName name="_xlchart.v1.8" hidden="1">Primjer2!$B$2:$B$25</definedName>
    <definedName name="_xlchart.v1.9" hidden="1">Primjer2!$A$2:$A$52</definedName>
  </definedNames>
  <calcPr calcId="191029"/>
</workbook>
</file>

<file path=xl/calcChain.xml><?xml version="1.0" encoding="utf-8"?>
<calcChain xmlns="http://schemas.openxmlformats.org/spreadsheetml/2006/main">
  <c r="D3" i="4" l="1"/>
  <c r="D2" i="4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2" i="3"/>
  <c r="D6" i="2"/>
  <c r="D3" i="2"/>
  <c r="D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  <c r="D3" i="1"/>
  <c r="D2" i="1"/>
</calcChain>
</file>

<file path=xl/sharedStrings.xml><?xml version="1.0" encoding="utf-8"?>
<sst xmlns="http://schemas.openxmlformats.org/spreadsheetml/2006/main" count="113" uniqueCount="13">
  <si>
    <t>exp1</t>
  </si>
  <si>
    <t>norm1</t>
  </si>
  <si>
    <t>genotype</t>
  </si>
  <si>
    <t>Measurement</t>
  </si>
  <si>
    <t>Wildtype</t>
  </si>
  <si>
    <t>Mutant</t>
  </si>
  <si>
    <t>sistolicki_ctrl</t>
  </si>
  <si>
    <t>sistolicki_trt</t>
  </si>
  <si>
    <t>Mean</t>
  </si>
  <si>
    <t>Medijan</t>
  </si>
  <si>
    <t>logexp1</t>
  </si>
  <si>
    <t>p-vrijednost t-testa</t>
  </si>
  <si>
    <t>Log(measurement)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</si>
</sst>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exp1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85E325FA-6794-4236-A20E-5F2B15701778}">
          <cx:tx>
            <cx:txData>
              <cx:f>_xlchart.v1.0</cx:f>
              <cx:v>exp1</cx:v>
            </cx:txData>
          </cx:tx>
          <cx:dataId val="0"/>
          <cx:layoutPr>
            <cx:binning intervalClosed="r">
              <cx:binCount val="12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log transformed measurement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9F9B274F-9966-4025-975C-A30570058D65}">
          <cx:tx>
            <cx:txData>
              <cx:f>_xlchart.v1.19</cx:f>
              <cx:v>Log(measurement)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_xlchart.v1.18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Log(measurement) by genotype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boxWhisker" uniqueId="{3265B35C-242C-4759-A192-0A213E30A134}">
          <cx:dataId val="0"/>
          <cx:layoutPr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sistolicki_ctrl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boxWhisker" uniqueId="{784B0677-1E43-4FE6-9147-EFF62C0B7C27}">
          <cx:tx>
            <cx:txData>
              <cx:f>_xlchart.v1.21</cx:f>
              <cx:v>sistolicki_ctrl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sistolicki_trt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boxWhisker" uniqueId="{7F48A135-32AE-44B6-9AD0-9D67D675F19E}">
          <cx:tx>
            <cx:txData>
              <cx:f>_xlchart.v1.23</cx:f>
              <cx:v>sistolicki_trt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exp1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boxWhisker" uniqueId="{6C6EFDB9-5C2A-45AD-8FA5-F5F590D6D55A}">
          <cx:tx>
            <cx:txData>
              <cx:f>_xlchart.v1.6</cx:f>
              <cx:v>exp1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norm1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FBC17A14-94E6-4849-8BD4-933E735FC747}">
          <cx:tx>
            <cx:txData>
              <cx:f>_xlchart.v1.2</cx:f>
              <cx:v>norm1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logexp1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0B617206-66B4-4D43-8E59-417818733432}">
          <cx:tx>
            <cx:txData>
              <cx:f>_xlchart.v1.4</cx:f>
              <cx:v>logexp1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Wildtype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A7AFB54F-0667-4FC9-B9F7-2BB419FC4D54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Mutant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0BBF9FB3-728C-4B31-8FEB-3662922592AC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Boxplot measurement by genotype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boxWhisker" uniqueId="{D50CA6EA-B0A6-4E10-AC1F-1A190401FADC}">
          <cx:tx>
            <cx:txData>
              <cx:f>_xlchart.v1.10</cx:f>
              <cx:v>Measurement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measurement wildtype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B5584088-B351-4013-B780-CA33C217BF41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r-HR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Measurement mutant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endParaRPr>
          </a:p>
        </cx:rich>
      </cx:tx>
    </cx:title>
    <cx:plotArea>
      <cx:plotAreaRegion>
        <cx:series layoutId="clusteredColumn" uniqueId="{0AC953CB-C718-4E27-855A-5253782F2297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7.xml"/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10.xml"/><Relationship Id="rId2" Type="http://schemas.microsoft.com/office/2014/relationships/chartEx" Target="../charts/chartEx9.xml"/><Relationship Id="rId1" Type="http://schemas.microsoft.com/office/2014/relationships/chartEx" Target="../charts/chartEx8.xml"/><Relationship Id="rId4" Type="http://schemas.microsoft.com/office/2014/relationships/chartEx" Target="../charts/chartEx11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13.xml"/><Relationship Id="rId1" Type="http://schemas.microsoft.com/office/2014/relationships/chartEx" Target="../charts/chartEx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1</xdr:row>
      <xdr:rowOff>117475</xdr:rowOff>
    </xdr:from>
    <xdr:to>
      <xdr:col>17</xdr:col>
      <xdr:colOff>495300</xdr:colOff>
      <xdr:row>16</xdr:row>
      <xdr:rowOff>98425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114D129-CD77-47E7-B11A-9FBC7483FB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67800" y="307975"/>
              <a:ext cx="43815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638175</xdr:colOff>
      <xdr:row>1</xdr:row>
      <xdr:rowOff>149225</xdr:rowOff>
    </xdr:from>
    <xdr:to>
      <xdr:col>11</xdr:col>
      <xdr:colOff>409575</xdr:colOff>
      <xdr:row>16</xdr:row>
      <xdr:rowOff>130175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A357E2A3-AD68-4982-81DC-A273328B1C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48175" y="339725"/>
              <a:ext cx="43434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542925</xdr:colOff>
      <xdr:row>22</xdr:row>
      <xdr:rowOff>73025</xdr:rowOff>
    </xdr:from>
    <xdr:to>
      <xdr:col>11</xdr:col>
      <xdr:colOff>314325</xdr:colOff>
      <xdr:row>37</xdr:row>
      <xdr:rowOff>53975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3850891-4D5B-4D15-BA7C-CB17F45204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52925" y="4264025"/>
              <a:ext cx="43434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53975</xdr:colOff>
      <xdr:row>22</xdr:row>
      <xdr:rowOff>57150</xdr:rowOff>
    </xdr:from>
    <xdr:to>
      <xdr:col>17</xdr:col>
      <xdr:colOff>587375</xdr:colOff>
      <xdr:row>37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27D3BE04-7D53-4ACE-951B-1159DFBCC0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97975" y="4248150"/>
              <a:ext cx="43434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492125</xdr:colOff>
      <xdr:row>18</xdr:row>
      <xdr:rowOff>19050</xdr:rowOff>
    </xdr:from>
    <xdr:to>
      <xdr:col>12</xdr:col>
      <xdr:colOff>187325</xdr:colOff>
      <xdr:row>33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D56CA9E-AE79-4DFD-BA85-740D3648D7A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30525" y="344805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454025</xdr:colOff>
      <xdr:row>35</xdr:row>
      <xdr:rowOff>57150</xdr:rowOff>
    </xdr:from>
    <xdr:to>
      <xdr:col>12</xdr:col>
      <xdr:colOff>149225</xdr:colOff>
      <xdr:row>50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7DE7CD3-37FD-4362-8C15-DE075F52D4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92425" y="672465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596900</xdr:colOff>
      <xdr:row>0</xdr:row>
      <xdr:rowOff>146050</xdr:rowOff>
    </xdr:from>
    <xdr:to>
      <xdr:col>12</xdr:col>
      <xdr:colOff>292100</xdr:colOff>
      <xdr:row>15</xdr:row>
      <xdr:rowOff>127000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C1B867D9-9B8D-445A-80F4-5104EE4D5D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5300" y="14605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511175</xdr:colOff>
      <xdr:row>2</xdr:row>
      <xdr:rowOff>152400</xdr:rowOff>
    </xdr:from>
    <xdr:to>
      <xdr:col>20</xdr:col>
      <xdr:colOff>206375</xdr:colOff>
      <xdr:row>17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69FB575-E1D8-4341-A57E-2334B960A5F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26375" y="53340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501650</xdr:colOff>
      <xdr:row>22</xdr:row>
      <xdr:rowOff>114300</xdr:rowOff>
    </xdr:from>
    <xdr:to>
      <xdr:col>11</xdr:col>
      <xdr:colOff>196850</xdr:colOff>
      <xdr:row>37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34C052B-4FFB-4F10-B31A-865BA20DAD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30450" y="430530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311150</xdr:colOff>
      <xdr:row>22</xdr:row>
      <xdr:rowOff>85725</xdr:rowOff>
    </xdr:from>
    <xdr:to>
      <xdr:col>21</xdr:col>
      <xdr:colOff>6350</xdr:colOff>
      <xdr:row>37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C9FEC97-2CA4-4578-907B-772544086A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35950" y="4276725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396875</xdr:colOff>
      <xdr:row>3</xdr:row>
      <xdr:rowOff>38100</xdr:rowOff>
    </xdr:from>
    <xdr:to>
      <xdr:col>11</xdr:col>
      <xdr:colOff>92075</xdr:colOff>
      <xdr:row>18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FC022277-950B-44AD-A892-8CCEB6B362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25675" y="609600"/>
              <a:ext cx="4572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415925</xdr:colOff>
      <xdr:row>4</xdr:row>
      <xdr:rowOff>76200</xdr:rowOff>
    </xdr:from>
    <xdr:to>
      <xdr:col>10</xdr:col>
      <xdr:colOff>504825</xdr:colOff>
      <xdr:row>19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9F6866EF-52B3-493D-B5F1-F397FACEBC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44725" y="838200"/>
              <a:ext cx="4537075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252412</xdr:colOff>
      <xdr:row>4</xdr:row>
      <xdr:rowOff>100012</xdr:rowOff>
    </xdr:from>
    <xdr:to>
      <xdr:col>18</xdr:col>
      <xdr:colOff>557212</xdr:colOff>
      <xdr:row>18</xdr:row>
      <xdr:rowOff>176212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550A3E1-FBFE-4ABB-8A16-EC3BAABBA18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38987" y="86201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workbookViewId="0">
      <selection activeCell="D3" sqref="D3"/>
    </sheetView>
  </sheetViews>
  <sheetFormatPr defaultColWidth="11.42578125" defaultRowHeight="15" x14ac:dyDescent="0.25"/>
  <sheetData>
    <row r="1" spans="1:5" x14ac:dyDescent="0.25">
      <c r="A1" t="s">
        <v>0</v>
      </c>
      <c r="B1" t="s">
        <v>1</v>
      </c>
      <c r="E1" t="s">
        <v>10</v>
      </c>
    </row>
    <row r="2" spans="1:5" x14ac:dyDescent="0.25">
      <c r="A2">
        <v>5.9439160395413602E-2</v>
      </c>
      <c r="B2">
        <v>1.43228223854166</v>
      </c>
      <c r="C2" t="s">
        <v>8</v>
      </c>
      <c r="D2">
        <f>AVERAGE(A2:A101)</f>
        <v>0.98738609236750496</v>
      </c>
      <c r="E2">
        <f>LOG(A2)</f>
        <v>-1.2259273338069387</v>
      </c>
    </row>
    <row r="3" spans="1:5" x14ac:dyDescent="0.25">
      <c r="A3">
        <v>0.57871246337890603</v>
      </c>
      <c r="B3">
        <v>-0.65069635331036701</v>
      </c>
      <c r="C3" t="s">
        <v>9</v>
      </c>
      <c r="D3">
        <f>MEDIAN(A2:A101)</f>
        <v>0.76868388704479951</v>
      </c>
      <c r="E3">
        <f t="shared" ref="E3:E66" si="0">LOG(A3)</f>
        <v>-0.23753716439919972</v>
      </c>
    </row>
    <row r="4" spans="1:5" x14ac:dyDescent="0.25">
      <c r="A4">
        <v>3.95893285216248</v>
      </c>
      <c r="B4">
        <v>-0.20738074360196501</v>
      </c>
      <c r="E4">
        <f t="shared" si="0"/>
        <v>0.59757813570456275</v>
      </c>
    </row>
    <row r="5" spans="1:5" x14ac:dyDescent="0.25">
      <c r="A5">
        <v>1.1733121058207701</v>
      </c>
      <c r="B5">
        <v>-0.39280792944198401</v>
      </c>
      <c r="E5">
        <f t="shared" si="0"/>
        <v>6.9413551592305181E-2</v>
      </c>
    </row>
    <row r="6" spans="1:5" x14ac:dyDescent="0.25">
      <c r="A6">
        <v>0.99681295524384395</v>
      </c>
      <c r="B6">
        <v>-0.319992868548507</v>
      </c>
      <c r="E6">
        <f t="shared" si="0"/>
        <v>-1.3863262684220363E-3</v>
      </c>
    </row>
    <row r="7" spans="1:5" x14ac:dyDescent="0.25">
      <c r="A7">
        <v>1.4352853433730799</v>
      </c>
      <c r="B7">
        <v>-0.27911330297655901</v>
      </c>
      <c r="E7">
        <f t="shared" si="0"/>
        <v>0.15693825001303216</v>
      </c>
    </row>
    <row r="8" spans="1:5" x14ac:dyDescent="0.25">
      <c r="A8">
        <v>3.7268526386469603E-2</v>
      </c>
      <c r="B8">
        <v>0.49418833126782702</v>
      </c>
      <c r="E8">
        <f t="shared" si="0"/>
        <v>-1.4286577790969017</v>
      </c>
    </row>
    <row r="9" spans="1:5" x14ac:dyDescent="0.25">
      <c r="A9">
        <v>0.32401015283539902</v>
      </c>
      <c r="B9">
        <v>-0.17733048226960599</v>
      </c>
      <c r="E9">
        <f t="shared" si="0"/>
        <v>-0.48944138099306111</v>
      </c>
    </row>
    <row r="10" spans="1:5" x14ac:dyDescent="0.25">
      <c r="A10">
        <v>1.32046792931379</v>
      </c>
      <c r="B10">
        <v>-0.50595746211425696</v>
      </c>
      <c r="E10">
        <f t="shared" si="0"/>
        <v>0.12072785780254967</v>
      </c>
    </row>
    <row r="11" spans="1:5" x14ac:dyDescent="0.25">
      <c r="A11">
        <v>0.20351035003156601</v>
      </c>
      <c r="B11">
        <v>1.34303882517041</v>
      </c>
      <c r="E11">
        <f t="shared" si="0"/>
        <v>-0.6914134987370737</v>
      </c>
    </row>
    <row r="12" spans="1:5" x14ac:dyDescent="0.25">
      <c r="A12">
        <v>1.02272587731005</v>
      </c>
      <c r="B12">
        <v>-0.21457940854686899</v>
      </c>
      <c r="E12">
        <f t="shared" si="0"/>
        <v>9.7592447339077924E-3</v>
      </c>
    </row>
    <row r="13" spans="1:5" x14ac:dyDescent="0.25">
      <c r="A13">
        <v>0.30174093414098002</v>
      </c>
      <c r="B13">
        <v>-0.17955653004338701</v>
      </c>
      <c r="E13">
        <f t="shared" si="0"/>
        <v>-0.52036576948808866</v>
      </c>
    </row>
    <row r="14" spans="1:5" x14ac:dyDescent="0.25">
      <c r="A14">
        <v>0.72521430342913895</v>
      </c>
      <c r="B14">
        <v>-0.100190741213562</v>
      </c>
      <c r="E14">
        <f t="shared" si="0"/>
        <v>-0.13953363888556347</v>
      </c>
    </row>
    <row r="15" spans="1:5" x14ac:dyDescent="0.25">
      <c r="A15">
        <v>0.75154269172508503</v>
      </c>
      <c r="B15">
        <v>0.71266630705140499</v>
      </c>
      <c r="E15">
        <f t="shared" si="0"/>
        <v>-0.12404634408038823</v>
      </c>
    </row>
    <row r="16" spans="1:5" x14ac:dyDescent="0.25">
      <c r="A16">
        <v>0.23502745087096899</v>
      </c>
      <c r="B16">
        <v>-7.3564404126326297E-2</v>
      </c>
      <c r="E16">
        <f t="shared" si="0"/>
        <v>-0.62888140978981366</v>
      </c>
    </row>
    <row r="17" spans="1:5" x14ac:dyDescent="0.25">
      <c r="A17">
        <v>1.0798811371949399</v>
      </c>
      <c r="B17">
        <v>-3.7634171467047901E-2</v>
      </c>
      <c r="E17">
        <f t="shared" si="0"/>
        <v>3.3375955208032243E-2</v>
      </c>
    </row>
    <row r="18" spans="1:5" x14ac:dyDescent="0.25">
      <c r="A18">
        <v>1.0282469037500099</v>
      </c>
      <c r="B18">
        <v>-0.68166047875565705</v>
      </c>
      <c r="E18">
        <f t="shared" si="0"/>
        <v>1.2097410438630815E-2</v>
      </c>
    </row>
    <row r="19" spans="1:5" x14ac:dyDescent="0.25">
      <c r="A19">
        <v>1.29226164767416</v>
      </c>
      <c r="B19">
        <v>-0.32427027224631899</v>
      </c>
      <c r="E19">
        <f t="shared" si="0"/>
        <v>0.11135045532826975</v>
      </c>
    </row>
    <row r="20" spans="1:5" x14ac:dyDescent="0.25">
      <c r="A20">
        <v>1.2531053544533399</v>
      </c>
      <c r="B20">
        <v>6.0160440434515197E-2</v>
      </c>
      <c r="E20">
        <f t="shared" si="0"/>
        <v>9.7987585706251074E-2</v>
      </c>
    </row>
    <row r="21" spans="1:5" x14ac:dyDescent="0.25">
      <c r="A21">
        <v>0.55464139766991105</v>
      </c>
      <c r="B21">
        <v>-0.58889448625966401</v>
      </c>
      <c r="E21">
        <f t="shared" si="0"/>
        <v>-0.2559877184064917</v>
      </c>
    </row>
    <row r="22" spans="1:5" x14ac:dyDescent="0.25">
      <c r="A22">
        <v>0.301282996374649</v>
      </c>
      <c r="B22">
        <v>0.53149619263257197</v>
      </c>
      <c r="E22">
        <f t="shared" si="0"/>
        <v>-0.52102537808117855</v>
      </c>
    </row>
    <row r="23" spans="1:5" x14ac:dyDescent="0.25">
      <c r="A23">
        <v>1.29312465615095</v>
      </c>
      <c r="B23">
        <v>-1.51839408178679</v>
      </c>
      <c r="E23">
        <f t="shared" si="0"/>
        <v>0.11164039252850298</v>
      </c>
    </row>
    <row r="24" spans="1:5" x14ac:dyDescent="0.25">
      <c r="A24">
        <v>0.99455578807265799</v>
      </c>
      <c r="B24">
        <v>0.30655786078976599</v>
      </c>
      <c r="E24">
        <f t="shared" si="0"/>
        <v>-2.3708507772833274E-3</v>
      </c>
    </row>
    <row r="25" spans="1:5" x14ac:dyDescent="0.25">
      <c r="A25">
        <v>0.51417429605498899</v>
      </c>
      <c r="B25">
        <v>-1.5364498235375901</v>
      </c>
      <c r="E25">
        <f t="shared" si="0"/>
        <v>-0.2888896378458265</v>
      </c>
    </row>
    <row r="26" spans="1:5" x14ac:dyDescent="0.25">
      <c r="A26">
        <v>2.0078324022794001</v>
      </c>
      <c r="B26">
        <v>-0.30097612683661101</v>
      </c>
      <c r="E26">
        <f t="shared" si="0"/>
        <v>0.30272745857109984</v>
      </c>
    </row>
    <row r="27" spans="1:5" x14ac:dyDescent="0.25">
      <c r="A27">
        <v>0.42224244493991098</v>
      </c>
      <c r="B27">
        <v>-0.52827990444500605</v>
      </c>
      <c r="E27">
        <f t="shared" si="0"/>
        <v>-0.37443811239108282</v>
      </c>
    </row>
    <row r="28" spans="1:5" x14ac:dyDescent="0.25">
      <c r="A28">
        <v>2.17877256823953</v>
      </c>
      <c r="B28">
        <v>-0.65209478068099902</v>
      </c>
      <c r="E28">
        <f t="shared" si="0"/>
        <v>0.3382118986659014</v>
      </c>
    </row>
    <row r="29" spans="1:5" x14ac:dyDescent="0.25">
      <c r="A29">
        <v>3.2177890177480402</v>
      </c>
      <c r="B29">
        <v>-5.6896777847392499E-2</v>
      </c>
      <c r="E29">
        <f t="shared" si="0"/>
        <v>0.50755756511053662</v>
      </c>
    </row>
    <row r="30" spans="1:5" x14ac:dyDescent="0.25">
      <c r="A30">
        <v>0.55782935488969099</v>
      </c>
      <c r="B30">
        <v>-1.9143594256800101</v>
      </c>
      <c r="E30">
        <f t="shared" si="0"/>
        <v>-0.2534986354067123</v>
      </c>
    </row>
    <row r="31" spans="1:5" x14ac:dyDescent="0.25">
      <c r="A31">
        <v>0.59461765177547898</v>
      </c>
      <c r="B31">
        <v>1.17658331201856</v>
      </c>
      <c r="E31">
        <f t="shared" si="0"/>
        <v>-0.22576220250595824</v>
      </c>
    </row>
    <row r="32" spans="1:5" x14ac:dyDescent="0.25">
      <c r="A32">
        <v>0.977395805823006</v>
      </c>
      <c r="B32">
        <v>-1.664972436212</v>
      </c>
      <c r="E32">
        <f t="shared" si="0"/>
        <v>-9.9295289377148137E-3</v>
      </c>
    </row>
    <row r="33" spans="1:5" x14ac:dyDescent="0.25">
      <c r="A33">
        <v>0.209866580553353</v>
      </c>
      <c r="B33">
        <v>-0.463530401472386</v>
      </c>
      <c r="E33">
        <f t="shared" si="0"/>
        <v>-0.67805671357010577</v>
      </c>
    </row>
    <row r="34" spans="1:5" x14ac:dyDescent="0.25">
      <c r="A34">
        <v>0.30944785615429299</v>
      </c>
      <c r="B34">
        <v>-1.11592010504285</v>
      </c>
      <c r="E34">
        <f t="shared" si="0"/>
        <v>-0.50941252174022766</v>
      </c>
    </row>
    <row r="35" spans="1:5" x14ac:dyDescent="0.25">
      <c r="A35">
        <v>1.10593626830251</v>
      </c>
      <c r="B35">
        <v>-0.75081900119344802</v>
      </c>
      <c r="E35">
        <f t="shared" si="0"/>
        <v>4.3730100637725422E-2</v>
      </c>
    </row>
    <row r="36" spans="1:5" x14ac:dyDescent="0.25">
      <c r="A36">
        <v>0.77418776411087498</v>
      </c>
      <c r="B36">
        <v>2.0871665456283499</v>
      </c>
      <c r="E36">
        <f t="shared" si="0"/>
        <v>-0.11115369690381283</v>
      </c>
    </row>
    <row r="37" spans="1:5" x14ac:dyDescent="0.25">
      <c r="A37">
        <v>8.9674078312404995E-2</v>
      </c>
      <c r="B37">
        <v>1.73956196932517E-2</v>
      </c>
      <c r="E37">
        <f t="shared" si="0"/>
        <v>-1.0473330783920978</v>
      </c>
    </row>
    <row r="38" spans="1:5" x14ac:dyDescent="0.25">
      <c r="A38">
        <v>1.10817665676438</v>
      </c>
      <c r="B38">
        <v>-1.28630053043433</v>
      </c>
      <c r="E38">
        <f t="shared" si="0"/>
        <v>4.4608997705140013E-2</v>
      </c>
    </row>
    <row r="39" spans="1:5" x14ac:dyDescent="0.25">
      <c r="A39">
        <v>0.247264253340259</v>
      </c>
      <c r="B39">
        <v>-1.6406055344185799</v>
      </c>
      <c r="E39">
        <f t="shared" si="0"/>
        <v>-0.60683866446847023</v>
      </c>
    </row>
    <row r="40" spans="1:5" x14ac:dyDescent="0.25">
      <c r="A40">
        <v>1.5719868465417901</v>
      </c>
      <c r="B40">
        <v>0.45018710127265599</v>
      </c>
      <c r="E40">
        <f t="shared" si="0"/>
        <v>0.19644890779867041</v>
      </c>
    </row>
    <row r="41" spans="1:5" x14ac:dyDescent="0.25">
      <c r="A41">
        <v>4.8328127448720499</v>
      </c>
      <c r="B41">
        <v>-1.8559832714638E-2</v>
      </c>
      <c r="E41">
        <f t="shared" si="0"/>
        <v>0.68419996802440319</v>
      </c>
    </row>
    <row r="42" spans="1:5" x14ac:dyDescent="0.25">
      <c r="A42">
        <v>0.43113213218748597</v>
      </c>
      <c r="B42">
        <v>-0.31806837454384401</v>
      </c>
      <c r="E42">
        <f t="shared" si="0"/>
        <v>-0.36538960806311871</v>
      </c>
    </row>
    <row r="43" spans="1:5" x14ac:dyDescent="0.25">
      <c r="A43">
        <v>2.73038931364629</v>
      </c>
      <c r="B43">
        <v>-0.92936214745370205</v>
      </c>
      <c r="E43">
        <f t="shared" si="0"/>
        <v>0.43622457550734994</v>
      </c>
    </row>
    <row r="44" spans="1:5" x14ac:dyDescent="0.25">
      <c r="A44">
        <v>1.1368314152703201</v>
      </c>
      <c r="B44">
        <v>-1.4874603101414801</v>
      </c>
      <c r="E44">
        <f t="shared" si="0"/>
        <v>5.5696066406071845E-2</v>
      </c>
    </row>
    <row r="45" spans="1:5" x14ac:dyDescent="0.25">
      <c r="A45">
        <v>0.81336824596344304</v>
      </c>
      <c r="B45">
        <v>-1.0751922966156799</v>
      </c>
      <c r="E45">
        <f t="shared" si="0"/>
        <v>-8.9712786531929267E-2</v>
      </c>
    </row>
    <row r="46" spans="1:5" x14ac:dyDescent="0.25">
      <c r="A46">
        <v>0.83700649067184196</v>
      </c>
      <c r="B46">
        <v>1.00002880371391</v>
      </c>
      <c r="E46">
        <f t="shared" si="0"/>
        <v>-7.7271174202635864E-2</v>
      </c>
    </row>
    <row r="47" spans="1:5" x14ac:dyDescent="0.25">
      <c r="A47">
        <v>1.78476540454122</v>
      </c>
      <c r="B47">
        <v>-0.62126669479682295</v>
      </c>
      <c r="E47">
        <f t="shared" si="0"/>
        <v>0.25158113909869545</v>
      </c>
    </row>
    <row r="48" spans="1:5" x14ac:dyDescent="0.25">
      <c r="A48">
        <v>2.3124716262004101</v>
      </c>
      <c r="B48">
        <v>-1.3844268473844901</v>
      </c>
      <c r="E48">
        <f t="shared" si="0"/>
        <v>0.36407641269314994</v>
      </c>
    </row>
    <row r="49" spans="1:5" x14ac:dyDescent="0.25">
      <c r="A49">
        <v>2.9098872689712501</v>
      </c>
      <c r="B49">
        <v>1.8692906224235799</v>
      </c>
      <c r="E49">
        <f t="shared" si="0"/>
        <v>0.46387616444568208</v>
      </c>
    </row>
    <row r="50" spans="1:5" x14ac:dyDescent="0.25">
      <c r="A50">
        <v>0.28559098439291097</v>
      </c>
      <c r="B50">
        <v>0.42510037737244799</v>
      </c>
      <c r="E50">
        <f t="shared" si="0"/>
        <v>-0.54425550659548061</v>
      </c>
    </row>
    <row r="51" spans="1:5" x14ac:dyDescent="0.25">
      <c r="A51">
        <v>0.38878677205630702</v>
      </c>
      <c r="B51">
        <v>-0.23864710091303301</v>
      </c>
      <c r="E51">
        <f t="shared" si="0"/>
        <v>-0.41028851977632269</v>
      </c>
    </row>
    <row r="52" spans="1:5" x14ac:dyDescent="0.25">
      <c r="A52">
        <v>5.2055447828024598E-2</v>
      </c>
      <c r="B52">
        <v>1.05848304870902</v>
      </c>
      <c r="E52">
        <f t="shared" si="0"/>
        <v>-1.2835338129768639</v>
      </c>
    </row>
    <row r="53" spans="1:5" x14ac:dyDescent="0.25">
      <c r="A53">
        <v>0.35187049788409602</v>
      </c>
      <c r="B53">
        <v>0.88642265137493603</v>
      </c>
      <c r="E53">
        <f t="shared" si="0"/>
        <v>-0.45361714448408808</v>
      </c>
    </row>
    <row r="54" spans="1:5" x14ac:dyDescent="0.25">
      <c r="A54">
        <v>1.5652413453095899</v>
      </c>
      <c r="B54">
        <v>-0.61924304823114695</v>
      </c>
      <c r="E54">
        <f t="shared" si="0"/>
        <v>0.19458131111891475</v>
      </c>
    </row>
    <row r="55" spans="1:5" x14ac:dyDescent="0.25">
      <c r="A55">
        <v>0.81453580632792699</v>
      </c>
      <c r="B55">
        <v>2.2061024645404701</v>
      </c>
      <c r="E55">
        <f t="shared" si="0"/>
        <v>-8.9089819705579262E-2</v>
      </c>
    </row>
    <row r="56" spans="1:5" x14ac:dyDescent="0.25">
      <c r="A56">
        <v>2.7592437880716099</v>
      </c>
      <c r="B56">
        <v>-0.25502703014101502</v>
      </c>
      <c r="E56">
        <f t="shared" si="0"/>
        <v>0.44079007349001609</v>
      </c>
    </row>
    <row r="57" spans="1:5" x14ac:dyDescent="0.25">
      <c r="A57">
        <v>0.38619356347350497</v>
      </c>
      <c r="B57">
        <v>-1.42449465021281</v>
      </c>
      <c r="E57">
        <f t="shared" si="0"/>
        <v>-0.41319496870067829</v>
      </c>
    </row>
    <row r="58" spans="1:5" x14ac:dyDescent="0.25">
      <c r="A58">
        <v>1.0082564567726999</v>
      </c>
      <c r="B58">
        <v>-0.144399601954219</v>
      </c>
      <c r="E58">
        <f t="shared" si="0"/>
        <v>3.571011866639376E-3</v>
      </c>
    </row>
    <row r="59" spans="1:5" x14ac:dyDescent="0.25">
      <c r="A59">
        <v>0.81851418883536198</v>
      </c>
      <c r="B59">
        <v>0.20753833923234499</v>
      </c>
      <c r="E59">
        <f t="shared" si="0"/>
        <v>-8.697378774930041E-2</v>
      </c>
    </row>
    <row r="60" spans="1:5" x14ac:dyDescent="0.25">
      <c r="A60">
        <v>5.9261205606162499E-2</v>
      </c>
      <c r="B60">
        <v>2.3079783990593601</v>
      </c>
      <c r="E60">
        <f t="shared" si="0"/>
        <v>-1.2272295175070349</v>
      </c>
    </row>
    <row r="61" spans="1:5" x14ac:dyDescent="0.25">
      <c r="A61">
        <v>2.28385347301576</v>
      </c>
      <c r="B61">
        <v>0.105802367893711</v>
      </c>
      <c r="E61">
        <f t="shared" si="0"/>
        <v>0.35866823709481321</v>
      </c>
    </row>
    <row r="62" spans="1:5" x14ac:dyDescent="0.25">
      <c r="A62">
        <v>0.80417091115833494</v>
      </c>
      <c r="B62">
        <v>0.45699880542341398</v>
      </c>
      <c r="E62">
        <f t="shared" si="0"/>
        <v>-9.4651640449599769E-2</v>
      </c>
    </row>
    <row r="63" spans="1:5" x14ac:dyDescent="0.25">
      <c r="A63">
        <v>1.5836960800580699</v>
      </c>
      <c r="B63">
        <v>-7.7152935356531005E-2</v>
      </c>
      <c r="E63">
        <f t="shared" si="0"/>
        <v>0.1996718417624492</v>
      </c>
    </row>
    <row r="64" spans="1:5" x14ac:dyDescent="0.25">
      <c r="A64">
        <v>1.2337915077936601</v>
      </c>
      <c r="B64">
        <v>-0.33400084236654398</v>
      </c>
      <c r="E64">
        <f t="shared" si="0"/>
        <v>9.1241776662503188E-2</v>
      </c>
    </row>
    <row r="65" spans="1:5" x14ac:dyDescent="0.25">
      <c r="A65">
        <v>1.3456440185707901</v>
      </c>
      <c r="B65">
        <v>-3.4726028311276198E-2</v>
      </c>
      <c r="E65">
        <f t="shared" si="0"/>
        <v>0.12893018528329217</v>
      </c>
    </row>
    <row r="66" spans="1:5" x14ac:dyDescent="0.25">
      <c r="A66">
        <v>2.1003772298476502</v>
      </c>
      <c r="B66">
        <v>0.787639605630162</v>
      </c>
      <c r="E66">
        <f t="shared" si="0"/>
        <v>0.32229730146175312</v>
      </c>
    </row>
    <row r="67" spans="1:5" x14ac:dyDescent="0.25">
      <c r="A67">
        <v>1.0350971472960799</v>
      </c>
      <c r="B67">
        <v>2.07524500865228</v>
      </c>
      <c r="E67">
        <f t="shared" ref="E67:E101" si="1">LOG(A67)</f>
        <v>1.4981111681532383E-2</v>
      </c>
    </row>
    <row r="68" spans="1:5" x14ac:dyDescent="0.25">
      <c r="A68">
        <v>0.44745189324021301</v>
      </c>
      <c r="B68">
        <v>1.0273924387637701</v>
      </c>
      <c r="E68">
        <f t="shared" si="1"/>
        <v>-0.34925365000925807</v>
      </c>
    </row>
    <row r="69" spans="1:5" x14ac:dyDescent="0.25">
      <c r="A69">
        <v>1.04360851455004</v>
      </c>
      <c r="B69">
        <v>1.2079083983867001</v>
      </c>
      <c r="E69">
        <f t="shared" si="1"/>
        <v>1.8537613746517197E-2</v>
      </c>
    </row>
    <row r="70" spans="1:5" x14ac:dyDescent="0.25">
      <c r="A70">
        <v>0.26082824496552298</v>
      </c>
      <c r="B70">
        <v>-1.23132342155804</v>
      </c>
      <c r="E70">
        <f t="shared" si="1"/>
        <v>-0.58364538085242446</v>
      </c>
    </row>
    <row r="71" spans="1:5" x14ac:dyDescent="0.25">
      <c r="A71">
        <v>0.68122910801321301</v>
      </c>
      <c r="B71">
        <v>0.98389557005337902</v>
      </c>
      <c r="E71">
        <f t="shared" si="1"/>
        <v>-0.16670680348771377</v>
      </c>
    </row>
    <row r="72" spans="1:5" x14ac:dyDescent="0.25">
      <c r="A72">
        <v>0.26373826402717199</v>
      </c>
      <c r="B72">
        <v>0.21992480366065101</v>
      </c>
      <c r="E72">
        <f t="shared" si="1"/>
        <v>-0.57882685674311896</v>
      </c>
    </row>
    <row r="73" spans="1:5" x14ac:dyDescent="0.25">
      <c r="A73">
        <v>0.446605654452084</v>
      </c>
      <c r="B73">
        <v>-1.4672500290922399</v>
      </c>
      <c r="E73">
        <f t="shared" si="1"/>
        <v>-0.35007578264883416</v>
      </c>
    </row>
    <row r="74" spans="1:5" x14ac:dyDescent="0.25">
      <c r="A74">
        <v>0.21060689305886601</v>
      </c>
      <c r="B74">
        <v>0.52102274264813897</v>
      </c>
      <c r="E74">
        <f t="shared" si="1"/>
        <v>-0.67652741867551514</v>
      </c>
    </row>
    <row r="75" spans="1:5" x14ac:dyDescent="0.25">
      <c r="A75">
        <v>0.13257140592272301</v>
      </c>
      <c r="B75">
        <v>-0.15875460471601599</v>
      </c>
      <c r="E75">
        <f t="shared" si="1"/>
        <v>-0.8775501379909344</v>
      </c>
    </row>
    <row r="76" spans="1:5" x14ac:dyDescent="0.25">
      <c r="A76">
        <v>0.348888345398919</v>
      </c>
      <c r="B76">
        <v>1.4645873119698001</v>
      </c>
      <c r="E76">
        <f t="shared" si="1"/>
        <v>-0.45731353789920187</v>
      </c>
    </row>
    <row r="77" spans="1:5" x14ac:dyDescent="0.25">
      <c r="A77">
        <v>1.8998433406555899</v>
      </c>
      <c r="B77">
        <v>-0.76608199960466505</v>
      </c>
      <c r="E77">
        <f t="shared" si="1"/>
        <v>0.27871779090343746</v>
      </c>
    </row>
    <row r="78" spans="1:5" x14ac:dyDescent="0.25">
      <c r="A78">
        <v>0.51620610477402795</v>
      </c>
      <c r="B78">
        <v>-0.43021175392854699</v>
      </c>
      <c r="E78">
        <f t="shared" si="1"/>
        <v>-0.28717686369374568</v>
      </c>
    </row>
    <row r="79" spans="1:5" x14ac:dyDescent="0.25">
      <c r="A79">
        <v>0.44899778533726897</v>
      </c>
      <c r="B79">
        <v>-0.92610949737743697</v>
      </c>
      <c r="E79">
        <f t="shared" si="1"/>
        <v>-0.34775580113069782</v>
      </c>
    </row>
    <row r="80" spans="1:5" x14ac:dyDescent="0.25">
      <c r="A80">
        <v>0.37959968773345898</v>
      </c>
      <c r="B80">
        <v>-0.17710396143654</v>
      </c>
      <c r="E80">
        <f t="shared" si="1"/>
        <v>-0.42067415350420601</v>
      </c>
    </row>
    <row r="81" spans="1:5" x14ac:dyDescent="0.25">
      <c r="A81">
        <v>1.2487675798636799</v>
      </c>
      <c r="B81">
        <v>0.40201177948633798</v>
      </c>
      <c r="E81">
        <f t="shared" si="1"/>
        <v>9.6481615175218138E-2</v>
      </c>
    </row>
    <row r="82" spans="1:5" x14ac:dyDescent="0.25">
      <c r="A82">
        <v>2.6934115606031201</v>
      </c>
      <c r="B82">
        <v>-0.73174817311960605</v>
      </c>
      <c r="E82">
        <f t="shared" si="1"/>
        <v>0.43030271985872326</v>
      </c>
    </row>
    <row r="83" spans="1:5" x14ac:dyDescent="0.25">
      <c r="A83">
        <v>0.19632180903350499</v>
      </c>
      <c r="B83">
        <v>0.83037316798167404</v>
      </c>
      <c r="E83">
        <f t="shared" si="1"/>
        <v>-0.70703145273418067</v>
      </c>
    </row>
    <row r="84" spans="1:5" x14ac:dyDescent="0.25">
      <c r="A84">
        <v>2.2998371730722198</v>
      </c>
      <c r="B84">
        <v>-1.2080827863044601</v>
      </c>
      <c r="E84">
        <f t="shared" si="1"/>
        <v>0.36169708934826134</v>
      </c>
    </row>
    <row r="85" spans="1:5" x14ac:dyDescent="0.25">
      <c r="A85">
        <v>0.56570267397910401</v>
      </c>
      <c r="B85">
        <v>-1.04798441280774</v>
      </c>
      <c r="E85">
        <f t="shared" si="1"/>
        <v>-0.24741176841952542</v>
      </c>
    </row>
    <row r="86" spans="1:5" x14ac:dyDescent="0.25">
      <c r="A86">
        <v>0.76318000997872404</v>
      </c>
      <c r="B86">
        <v>1.44115770684428</v>
      </c>
      <c r="E86">
        <f t="shared" si="1"/>
        <v>-0.11737301365725081</v>
      </c>
    </row>
    <row r="87" spans="1:5" x14ac:dyDescent="0.25">
      <c r="A87">
        <v>1.5727167056940099</v>
      </c>
      <c r="B87">
        <v>-1.0158474653046501</v>
      </c>
      <c r="E87">
        <f t="shared" si="1"/>
        <v>0.19665049996963466</v>
      </c>
    </row>
    <row r="88" spans="1:5" x14ac:dyDescent="0.25">
      <c r="A88">
        <v>1.8356409798467399</v>
      </c>
      <c r="B88">
        <v>0.41197471231751498</v>
      </c>
      <c r="E88">
        <f t="shared" si="1"/>
        <v>0.26378774455686033</v>
      </c>
    </row>
    <row r="89" spans="1:5" x14ac:dyDescent="0.25">
      <c r="A89">
        <v>3.71522749774158E-2</v>
      </c>
      <c r="B89">
        <v>-0.38107605110892001</v>
      </c>
      <c r="E89">
        <f t="shared" si="1"/>
        <v>-1.4300145875591885</v>
      </c>
    </row>
    <row r="90" spans="1:5" x14ac:dyDescent="0.25">
      <c r="A90">
        <v>0.125565871596336</v>
      </c>
      <c r="B90">
        <v>0.40940183965093402</v>
      </c>
      <c r="E90">
        <f t="shared" si="1"/>
        <v>-0.90112838441618659</v>
      </c>
    </row>
    <row r="91" spans="1:5" x14ac:dyDescent="0.25">
      <c r="A91">
        <v>1.41954919687452</v>
      </c>
      <c r="B91">
        <v>1.6888732862040501</v>
      </c>
      <c r="E91">
        <f t="shared" si="1"/>
        <v>0.15215044833133035</v>
      </c>
    </row>
    <row r="92" spans="1:5" x14ac:dyDescent="0.25">
      <c r="A92">
        <v>0.71861759662152502</v>
      </c>
      <c r="B92">
        <v>1.58658843344197</v>
      </c>
      <c r="E92">
        <f t="shared" si="1"/>
        <v>-0.14350215253345344</v>
      </c>
    </row>
    <row r="93" spans="1:5" x14ac:dyDescent="0.25">
      <c r="A93">
        <v>0.43587055196985602</v>
      </c>
      <c r="B93">
        <v>-0.33090780068276598</v>
      </c>
      <c r="E93">
        <f t="shared" si="1"/>
        <v>-0.36064247153980655</v>
      </c>
    </row>
    <row r="94" spans="1:5" x14ac:dyDescent="0.25">
      <c r="A94">
        <v>6.9412345456960498E-2</v>
      </c>
      <c r="B94">
        <v>-2.28523553529247</v>
      </c>
      <c r="E94">
        <f t="shared" si="1"/>
        <v>-1.1585632804527679</v>
      </c>
    </row>
    <row r="95" spans="1:5" x14ac:dyDescent="0.25">
      <c r="A95">
        <v>0.21369195981875</v>
      </c>
      <c r="B95">
        <v>2.4976615898341601</v>
      </c>
      <c r="E95">
        <f t="shared" si="1"/>
        <v>-0.67021181790162709</v>
      </c>
    </row>
    <row r="96" spans="1:5" x14ac:dyDescent="0.25">
      <c r="A96">
        <v>0.299158920999616</v>
      </c>
      <c r="B96">
        <v>0.66706616676549302</v>
      </c>
      <c r="E96">
        <f t="shared" si="1"/>
        <v>-0.52409804185038611</v>
      </c>
    </row>
    <row r="97" spans="1:5" x14ac:dyDescent="0.25">
      <c r="A97">
        <v>0.235655626298132</v>
      </c>
      <c r="B97">
        <v>0.54132733596369997</v>
      </c>
      <c r="E97">
        <f t="shared" si="1"/>
        <v>-0.62772218696285165</v>
      </c>
    </row>
    <row r="98" spans="1:5" x14ac:dyDescent="0.25">
      <c r="A98">
        <v>0.74304362102867405</v>
      </c>
      <c r="B98">
        <v>-1.33995231459087E-2</v>
      </c>
      <c r="E98">
        <f t="shared" si="1"/>
        <v>-0.12898568985185513</v>
      </c>
    </row>
    <row r="99" spans="1:5" x14ac:dyDescent="0.25">
      <c r="A99">
        <v>1.70992582655492</v>
      </c>
      <c r="B99">
        <v>0.51010842295292602</v>
      </c>
      <c r="E99">
        <f t="shared" si="1"/>
        <v>0.2329772719029346</v>
      </c>
    </row>
    <row r="100" spans="1:5" x14ac:dyDescent="0.25">
      <c r="A100">
        <v>0.98181940704108495</v>
      </c>
      <c r="B100">
        <v>-0.164375831769667</v>
      </c>
      <c r="E100">
        <f t="shared" si="1"/>
        <v>-7.9683877102241247E-3</v>
      </c>
    </row>
    <row r="101" spans="1:5" x14ac:dyDescent="0.25">
      <c r="A101">
        <v>2.0250413101166501E-2</v>
      </c>
      <c r="B101">
        <v>0.420694643254513</v>
      </c>
      <c r="E101">
        <f t="shared" si="1"/>
        <v>-1.6935661129072315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41DF-F932-407F-983B-8577EEF6F20C}">
  <dimension ref="A1:D52"/>
  <sheetViews>
    <sheetView topLeftCell="A7" workbookViewId="0">
      <selection activeCell="N37" sqref="N37"/>
    </sheetView>
  </sheetViews>
  <sheetFormatPr defaultRowHeight="15" x14ac:dyDescent="0.25"/>
  <sheetData>
    <row r="1" spans="1:4" x14ac:dyDescent="0.25">
      <c r="A1" t="s">
        <v>2</v>
      </c>
      <c r="B1" t="s">
        <v>3</v>
      </c>
    </row>
    <row r="2" spans="1:4" x14ac:dyDescent="0.25">
      <c r="A2" t="s">
        <v>4</v>
      </c>
      <c r="B2">
        <v>2.1030854533750198</v>
      </c>
      <c r="D2">
        <f>_xlfn.VAR.S(B2:B25)</f>
        <v>1.3613947662092498</v>
      </c>
    </row>
    <row r="3" spans="1:4" x14ac:dyDescent="0.25">
      <c r="A3" t="s">
        <v>4</v>
      </c>
      <c r="B3">
        <v>3.1848491846467399</v>
      </c>
      <c r="D3">
        <f>VAR(B26:B52)</f>
        <v>13.421266029484771</v>
      </c>
    </row>
    <row r="4" spans="1:4" x14ac:dyDescent="0.25">
      <c r="A4" t="s">
        <v>4</v>
      </c>
      <c r="B4">
        <v>4.5878453312088201</v>
      </c>
    </row>
    <row r="5" spans="1:4" x14ac:dyDescent="0.25">
      <c r="A5" t="s">
        <v>4</v>
      </c>
      <c r="B5">
        <v>1.86962432575371</v>
      </c>
    </row>
    <row r="6" spans="1:4" x14ac:dyDescent="0.25">
      <c r="A6" t="s">
        <v>4</v>
      </c>
      <c r="B6">
        <v>2.9197482434490101</v>
      </c>
      <c r="C6" t="s">
        <v>11</v>
      </c>
      <c r="D6">
        <f>_xlfn.T.TEST(B2:B25,B26:B52,2,3)</f>
        <v>4.9842932762996384E-3</v>
      </c>
    </row>
    <row r="7" spans="1:4" x14ac:dyDescent="0.25">
      <c r="A7" t="s">
        <v>4</v>
      </c>
      <c r="B7">
        <v>3.13242028438109</v>
      </c>
    </row>
    <row r="8" spans="1:4" x14ac:dyDescent="0.25">
      <c r="A8" t="s">
        <v>4</v>
      </c>
      <c r="B8">
        <v>3.7079547292717301</v>
      </c>
    </row>
    <row r="9" spans="1:4" x14ac:dyDescent="0.25">
      <c r="A9" t="s">
        <v>4</v>
      </c>
      <c r="B9">
        <v>2.7603019758281602</v>
      </c>
    </row>
    <row r="10" spans="1:4" x14ac:dyDescent="0.25">
      <c r="A10" t="s">
        <v>4</v>
      </c>
      <c r="B10">
        <v>4.9844739366529298</v>
      </c>
    </row>
    <row r="11" spans="1:4" x14ac:dyDescent="0.25">
      <c r="A11" t="s">
        <v>4</v>
      </c>
      <c r="B11">
        <v>2.8612129878803398</v>
      </c>
    </row>
    <row r="12" spans="1:4" x14ac:dyDescent="0.25">
      <c r="A12" t="s">
        <v>4</v>
      </c>
      <c r="B12">
        <v>3.4176507507925602</v>
      </c>
    </row>
    <row r="13" spans="1:4" x14ac:dyDescent="0.25">
      <c r="A13" t="s">
        <v>4</v>
      </c>
      <c r="B13">
        <v>3.9817527774636599</v>
      </c>
    </row>
    <row r="14" spans="1:4" x14ac:dyDescent="0.25">
      <c r="A14" t="s">
        <v>4</v>
      </c>
      <c r="B14">
        <v>2.6073046444961898</v>
      </c>
    </row>
    <row r="15" spans="1:4" x14ac:dyDescent="0.25">
      <c r="A15" t="s">
        <v>4</v>
      </c>
      <c r="B15">
        <v>1.96033102305109</v>
      </c>
    </row>
    <row r="16" spans="1:4" x14ac:dyDescent="0.25">
      <c r="A16" t="s">
        <v>4</v>
      </c>
      <c r="B16">
        <v>4.7822289603085704</v>
      </c>
    </row>
    <row r="17" spans="1:2" x14ac:dyDescent="0.25">
      <c r="A17" t="s">
        <v>4</v>
      </c>
      <c r="B17">
        <v>0.68893091539483298</v>
      </c>
    </row>
    <row r="18" spans="1:2" x14ac:dyDescent="0.25">
      <c r="A18" t="s">
        <v>4</v>
      </c>
      <c r="B18">
        <v>3.8786045809212601</v>
      </c>
    </row>
    <row r="19" spans="1:2" x14ac:dyDescent="0.25">
      <c r="A19" t="s">
        <v>4</v>
      </c>
      <c r="B19">
        <v>3.0358067180152299</v>
      </c>
    </row>
    <row r="20" spans="1:2" x14ac:dyDescent="0.25">
      <c r="A20" t="s">
        <v>4</v>
      </c>
      <c r="B20">
        <v>4.0128286921270799</v>
      </c>
    </row>
    <row r="21" spans="1:2" x14ac:dyDescent="0.25">
      <c r="A21" t="s">
        <v>4</v>
      </c>
      <c r="B21">
        <v>3.4322651545396199</v>
      </c>
    </row>
    <row r="22" spans="1:2" x14ac:dyDescent="0.25">
      <c r="A22" t="s">
        <v>4</v>
      </c>
      <c r="B22">
        <v>5.0908192052491499</v>
      </c>
    </row>
    <row r="23" spans="1:2" x14ac:dyDescent="0.25">
      <c r="A23" t="s">
        <v>4</v>
      </c>
      <c r="B23">
        <v>1.80007418035613</v>
      </c>
    </row>
    <row r="24" spans="1:2" x14ac:dyDescent="0.25">
      <c r="A24" t="s">
        <v>4</v>
      </c>
      <c r="B24">
        <v>4.5896382002900697</v>
      </c>
    </row>
    <row r="25" spans="1:2" x14ac:dyDescent="0.25">
      <c r="A25" t="s">
        <v>4</v>
      </c>
      <c r="B25">
        <v>4.9546516422232498</v>
      </c>
    </row>
    <row r="26" spans="1:2" x14ac:dyDescent="0.25">
      <c r="A26" t="s">
        <v>5</v>
      </c>
      <c r="B26">
        <v>2.4941847570306699</v>
      </c>
    </row>
    <row r="27" spans="1:2" x14ac:dyDescent="0.25">
      <c r="A27" t="s">
        <v>5</v>
      </c>
      <c r="B27">
        <v>5.7345732968883301</v>
      </c>
    </row>
    <row r="28" spans="1:2" x14ac:dyDescent="0.25">
      <c r="A28" t="s">
        <v>5</v>
      </c>
      <c r="B28">
        <v>1.65748555035981</v>
      </c>
    </row>
    <row r="29" spans="1:2" x14ac:dyDescent="0.25">
      <c r="A29" t="s">
        <v>5</v>
      </c>
      <c r="B29">
        <v>11.3811232085512</v>
      </c>
    </row>
    <row r="30" spans="1:2" x14ac:dyDescent="0.25">
      <c r="A30" t="s">
        <v>5</v>
      </c>
      <c r="B30">
        <v>6.3180310872614402</v>
      </c>
    </row>
    <row r="31" spans="1:2" x14ac:dyDescent="0.25">
      <c r="A31" t="s">
        <v>5</v>
      </c>
      <c r="B31">
        <v>1.7181264635279401</v>
      </c>
    </row>
    <row r="32" spans="1:2" x14ac:dyDescent="0.25">
      <c r="A32" t="s">
        <v>5</v>
      </c>
      <c r="B32">
        <v>6.94971620971394</v>
      </c>
    </row>
    <row r="33" spans="1:2" x14ac:dyDescent="0.25">
      <c r="A33" t="s">
        <v>5</v>
      </c>
      <c r="B33">
        <v>7.9532988205168698</v>
      </c>
    </row>
    <row r="34" spans="1:2" x14ac:dyDescent="0.25">
      <c r="A34" t="s">
        <v>5</v>
      </c>
      <c r="B34">
        <v>7.3031254066139697</v>
      </c>
    </row>
    <row r="35" spans="1:2" x14ac:dyDescent="0.25">
      <c r="A35" t="s">
        <v>5</v>
      </c>
      <c r="B35">
        <v>3.7784464513745801</v>
      </c>
    </row>
    <row r="36" spans="1:2" x14ac:dyDescent="0.25">
      <c r="A36" t="s">
        <v>5</v>
      </c>
      <c r="B36">
        <v>11.047124673803401</v>
      </c>
    </row>
    <row r="37" spans="1:2" x14ac:dyDescent="0.25">
      <c r="A37" t="s">
        <v>5</v>
      </c>
      <c r="B37">
        <v>6.5593729456457197</v>
      </c>
    </row>
    <row r="38" spans="1:2" x14ac:dyDescent="0.25">
      <c r="A38" t="s">
        <v>5</v>
      </c>
      <c r="B38">
        <v>2.5150376778327801</v>
      </c>
    </row>
    <row r="39" spans="1:2" x14ac:dyDescent="0.25">
      <c r="A39" t="s">
        <v>5</v>
      </c>
      <c r="B39">
        <v>-3.85879954871</v>
      </c>
    </row>
    <row r="40" spans="1:2" x14ac:dyDescent="0.25">
      <c r="A40" t="s">
        <v>5</v>
      </c>
      <c r="B40">
        <v>9.4997236725724292</v>
      </c>
    </row>
    <row r="41" spans="1:2" x14ac:dyDescent="0.25">
      <c r="A41" t="s">
        <v>5</v>
      </c>
      <c r="B41">
        <v>4.8202655639390803</v>
      </c>
    </row>
    <row r="42" spans="1:2" x14ac:dyDescent="0.25">
      <c r="A42" t="s">
        <v>5</v>
      </c>
      <c r="B42">
        <v>4.93523894760422</v>
      </c>
    </row>
    <row r="43" spans="1:2" x14ac:dyDescent="0.25">
      <c r="A43" t="s">
        <v>5</v>
      </c>
      <c r="B43">
        <v>8.7753448427412</v>
      </c>
    </row>
    <row r="44" spans="1:2" x14ac:dyDescent="0.25">
      <c r="A44" t="s">
        <v>5</v>
      </c>
      <c r="B44">
        <v>8.2848847803923498</v>
      </c>
    </row>
    <row r="45" spans="1:2" x14ac:dyDescent="0.25">
      <c r="A45" t="s">
        <v>5</v>
      </c>
      <c r="B45">
        <v>7.3756052848700397</v>
      </c>
    </row>
    <row r="46" spans="1:2" x14ac:dyDescent="0.25">
      <c r="A46" t="s">
        <v>5</v>
      </c>
      <c r="B46">
        <v>8.6759094864328699</v>
      </c>
    </row>
    <row r="47" spans="1:2" x14ac:dyDescent="0.25">
      <c r="A47" t="s">
        <v>5</v>
      </c>
      <c r="B47">
        <v>8.1285452029242702</v>
      </c>
    </row>
    <row r="48" spans="1:2" x14ac:dyDescent="0.25">
      <c r="A48" t="s">
        <v>5</v>
      </c>
      <c r="B48">
        <v>5.2982599334607601</v>
      </c>
    </row>
    <row r="49" spans="1:2" x14ac:dyDescent="0.25">
      <c r="A49" t="s">
        <v>5</v>
      </c>
      <c r="B49">
        <v>-2.9574067834534898</v>
      </c>
    </row>
    <row r="50" spans="1:2" x14ac:dyDescent="0.25">
      <c r="A50" t="s">
        <v>5</v>
      </c>
      <c r="B50">
        <v>7.47930299157884</v>
      </c>
    </row>
    <row r="51" spans="1:2" x14ac:dyDescent="0.25">
      <c r="A51" t="s">
        <v>5</v>
      </c>
      <c r="B51">
        <v>4.775485041884</v>
      </c>
    </row>
    <row r="52" spans="1:2" x14ac:dyDescent="0.25">
      <c r="A52" t="s">
        <v>5</v>
      </c>
      <c r="B52">
        <v>4.3768179731786798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8641-AE5E-4613-8A06-1CDF044186D2}">
  <dimension ref="A1:E50"/>
  <sheetViews>
    <sheetView workbookViewId="0">
      <selection activeCell="E2" sqref="E2"/>
    </sheetView>
  </sheetViews>
  <sheetFormatPr defaultRowHeight="15" x14ac:dyDescent="0.25"/>
  <sheetData>
    <row r="1" spans="1:5" x14ac:dyDescent="0.25">
      <c r="A1" t="s">
        <v>2</v>
      </c>
      <c r="B1" t="s">
        <v>3</v>
      </c>
      <c r="C1" t="s">
        <v>12</v>
      </c>
    </row>
    <row r="2" spans="1:5" x14ac:dyDescent="0.25">
      <c r="A2" t="s">
        <v>4</v>
      </c>
      <c r="B2">
        <v>0.93267622027070496</v>
      </c>
      <c r="C2">
        <f>LOG(B2)</f>
        <v>-3.0269095968857799E-2</v>
      </c>
      <c r="E2">
        <f>_xlfn.T.TEST(C2:C25,C26:C50,2,2)</f>
        <v>1.7156698831554112E-2</v>
      </c>
    </row>
    <row r="3" spans="1:5" x14ac:dyDescent="0.25">
      <c r="A3" t="s">
        <v>4</v>
      </c>
      <c r="B3">
        <v>0.202374035958201</v>
      </c>
      <c r="C3">
        <f t="shared" ref="C3:C50" si="0">LOG(B3)</f>
        <v>-0.69384520706639374</v>
      </c>
    </row>
    <row r="4" spans="1:5" x14ac:dyDescent="0.25">
      <c r="A4" t="s">
        <v>4</v>
      </c>
      <c r="B4">
        <v>7.3326334822922903E-2</v>
      </c>
      <c r="C4">
        <f t="shared" si="0"/>
        <v>-1.1347400224360122</v>
      </c>
    </row>
    <row r="5" spans="1:5" x14ac:dyDescent="0.25">
      <c r="A5" t="s">
        <v>4</v>
      </c>
      <c r="B5">
        <v>0.86535486202211398</v>
      </c>
      <c r="C5">
        <f t="shared" si="0"/>
        <v>-6.2805761882815878E-2</v>
      </c>
    </row>
    <row r="6" spans="1:5" x14ac:dyDescent="0.25">
      <c r="A6" t="s">
        <v>4</v>
      </c>
      <c r="B6">
        <v>4.4763090278961699E-2</v>
      </c>
      <c r="C6">
        <f t="shared" si="0"/>
        <v>-1.3490799390164976</v>
      </c>
    </row>
    <row r="7" spans="1:5" x14ac:dyDescent="0.25">
      <c r="A7" t="s">
        <v>4</v>
      </c>
      <c r="B7">
        <v>0.33344881562516099</v>
      </c>
      <c r="C7">
        <f t="shared" si="0"/>
        <v>-0.47697082081054204</v>
      </c>
    </row>
    <row r="8" spans="1:5" x14ac:dyDescent="0.25">
      <c r="A8" t="s">
        <v>4</v>
      </c>
      <c r="B8">
        <v>0.53718343024194404</v>
      </c>
      <c r="C8">
        <f t="shared" si="0"/>
        <v>-0.26987739188097298</v>
      </c>
    </row>
    <row r="9" spans="1:5" x14ac:dyDescent="0.25">
      <c r="A9" t="s">
        <v>4</v>
      </c>
      <c r="B9">
        <v>0.75581465205707998</v>
      </c>
      <c r="C9">
        <f t="shared" si="0"/>
        <v>-0.12158469319982049</v>
      </c>
    </row>
    <row r="10" spans="1:5" x14ac:dyDescent="0.25">
      <c r="A10" t="s">
        <v>4</v>
      </c>
      <c r="B10">
        <v>0.65713795272395603</v>
      </c>
      <c r="C10">
        <f t="shared" si="0"/>
        <v>-0.18234344959139964</v>
      </c>
    </row>
    <row r="11" spans="1:5" x14ac:dyDescent="0.25">
      <c r="A11" t="s">
        <v>4</v>
      </c>
      <c r="B11">
        <v>7.8265140827747895E-2</v>
      </c>
      <c r="C11">
        <f t="shared" si="0"/>
        <v>-1.1064316289654086</v>
      </c>
    </row>
    <row r="12" spans="1:5" x14ac:dyDescent="0.25">
      <c r="A12" t="s">
        <v>4</v>
      </c>
      <c r="B12">
        <v>0.37255947869865502</v>
      </c>
      <c r="C12">
        <f t="shared" si="0"/>
        <v>-0.42880438275853294</v>
      </c>
    </row>
    <row r="13" spans="1:5" x14ac:dyDescent="0.25">
      <c r="A13" t="s">
        <v>4</v>
      </c>
      <c r="B13">
        <v>0.62167267545819904</v>
      </c>
      <c r="C13">
        <f t="shared" si="0"/>
        <v>-0.2064382208713734</v>
      </c>
    </row>
    <row r="14" spans="1:5" x14ac:dyDescent="0.25">
      <c r="A14" t="s">
        <v>4</v>
      </c>
      <c r="B14">
        <v>0.33688917686231401</v>
      </c>
      <c r="C14">
        <f t="shared" si="0"/>
        <v>-0.47251294124350945</v>
      </c>
    </row>
    <row r="15" spans="1:5" x14ac:dyDescent="0.25">
      <c r="A15" t="s">
        <v>4</v>
      </c>
      <c r="B15">
        <v>0.79515294353933397</v>
      </c>
      <c r="C15">
        <f t="shared" si="0"/>
        <v>-9.9549329020572425E-2</v>
      </c>
    </row>
    <row r="16" spans="1:5" x14ac:dyDescent="0.25">
      <c r="A16" t="s">
        <v>4</v>
      </c>
      <c r="B16">
        <v>0.54111808815733198</v>
      </c>
      <c r="C16">
        <f t="shared" si="0"/>
        <v>-0.26670794850020374</v>
      </c>
    </row>
    <row r="17" spans="1:3" x14ac:dyDescent="0.25">
      <c r="A17" t="s">
        <v>4</v>
      </c>
      <c r="B17">
        <v>0.39829861137823203</v>
      </c>
      <c r="C17">
        <f t="shared" si="0"/>
        <v>-0.3997912077052152</v>
      </c>
    </row>
    <row r="18" spans="1:3" x14ac:dyDescent="0.25">
      <c r="A18" t="s">
        <v>4</v>
      </c>
      <c r="B18">
        <v>0.72263519368590101</v>
      </c>
      <c r="C18">
        <f t="shared" si="0"/>
        <v>-0.14108089129914991</v>
      </c>
    </row>
    <row r="19" spans="1:3" x14ac:dyDescent="0.25">
      <c r="A19" t="s">
        <v>4</v>
      </c>
      <c r="B19">
        <v>2.2459711673340599</v>
      </c>
      <c r="C19">
        <f t="shared" si="0"/>
        <v>0.35140417670367102</v>
      </c>
    </row>
    <row r="20" spans="1:3" x14ac:dyDescent="0.25">
      <c r="A20" t="s">
        <v>4</v>
      </c>
      <c r="B20">
        <v>0.85171614862502798</v>
      </c>
      <c r="C20">
        <f t="shared" si="0"/>
        <v>-6.9705118408755914E-2</v>
      </c>
    </row>
    <row r="21" spans="1:3" x14ac:dyDescent="0.25">
      <c r="A21" t="s">
        <v>4</v>
      </c>
      <c r="B21">
        <v>0.31019214447587701</v>
      </c>
      <c r="C21">
        <f t="shared" si="0"/>
        <v>-0.50836920476218728</v>
      </c>
    </row>
    <row r="22" spans="1:3" x14ac:dyDescent="0.25">
      <c r="A22" t="s">
        <v>4</v>
      </c>
      <c r="B22">
        <v>0.17823647701727599</v>
      </c>
      <c r="C22">
        <f t="shared" si="0"/>
        <v>-0.7490034105900597</v>
      </c>
    </row>
    <row r="23" spans="1:3" x14ac:dyDescent="0.25">
      <c r="A23" t="s">
        <v>4</v>
      </c>
      <c r="B23">
        <v>0.34442900307476498</v>
      </c>
      <c r="C23">
        <f t="shared" si="0"/>
        <v>-0.46290028536882399</v>
      </c>
    </row>
    <row r="24" spans="1:3" x14ac:dyDescent="0.25">
      <c r="A24" t="s">
        <v>4</v>
      </c>
      <c r="B24">
        <v>0.41631473878160702</v>
      </c>
      <c r="C24">
        <f t="shared" si="0"/>
        <v>-0.38057821352298998</v>
      </c>
    </row>
    <row r="25" spans="1:3" x14ac:dyDescent="0.25">
      <c r="A25" t="s">
        <v>4</v>
      </c>
      <c r="B25">
        <v>0.167225647717714</v>
      </c>
      <c r="C25">
        <f t="shared" si="0"/>
        <v>-0.77669711321246915</v>
      </c>
    </row>
    <row r="26" spans="1:3" x14ac:dyDescent="0.25">
      <c r="A26" t="s">
        <v>5</v>
      </c>
      <c r="B26">
        <v>0.21576623803667</v>
      </c>
      <c r="C26">
        <f t="shared" si="0"/>
        <v>-0.6660165104477257</v>
      </c>
    </row>
    <row r="27" spans="1:3" x14ac:dyDescent="0.25">
      <c r="A27" t="s">
        <v>5</v>
      </c>
      <c r="B27">
        <v>0.33761222260203</v>
      </c>
      <c r="C27">
        <f t="shared" si="0"/>
        <v>-0.47158183896424921</v>
      </c>
    </row>
    <row r="28" spans="1:3" x14ac:dyDescent="0.25">
      <c r="A28" t="s">
        <v>5</v>
      </c>
      <c r="B28">
        <v>4.1630493343940797E-2</v>
      </c>
      <c r="C28">
        <f t="shared" si="0"/>
        <v>-1.3805884424574062</v>
      </c>
    </row>
    <row r="29" spans="1:3" x14ac:dyDescent="0.25">
      <c r="A29" t="s">
        <v>5</v>
      </c>
      <c r="B29">
        <v>3.9941503390999403E-2</v>
      </c>
      <c r="C29">
        <f t="shared" si="0"/>
        <v>-1.3985755923915246</v>
      </c>
    </row>
    <row r="30" spans="1:3" x14ac:dyDescent="0.25">
      <c r="A30" t="s">
        <v>5</v>
      </c>
      <c r="B30">
        <v>0.124591035936907</v>
      </c>
      <c r="C30">
        <f t="shared" si="0"/>
        <v>-0.90451320312774408</v>
      </c>
    </row>
    <row r="31" spans="1:3" x14ac:dyDescent="0.25">
      <c r="A31" t="s">
        <v>5</v>
      </c>
      <c r="B31">
        <v>0.82713386784687803</v>
      </c>
      <c r="C31">
        <f t="shared" si="0"/>
        <v>-8.2424196176281675E-2</v>
      </c>
    </row>
    <row r="32" spans="1:3" x14ac:dyDescent="0.25">
      <c r="A32" t="s">
        <v>5</v>
      </c>
      <c r="B32">
        <v>0.35130344383282702</v>
      </c>
      <c r="C32">
        <f t="shared" si="0"/>
        <v>-0.45431759279191275</v>
      </c>
    </row>
    <row r="33" spans="1:3" x14ac:dyDescent="0.25">
      <c r="A33" t="s">
        <v>5</v>
      </c>
      <c r="B33">
        <v>0.154195097142032</v>
      </c>
      <c r="C33">
        <f t="shared" si="0"/>
        <v>-0.81192943509188764</v>
      </c>
    </row>
    <row r="34" spans="1:3" x14ac:dyDescent="0.25">
      <c r="A34" t="s">
        <v>5</v>
      </c>
      <c r="B34">
        <v>0.273304998199558</v>
      </c>
      <c r="C34">
        <f t="shared" si="0"/>
        <v>-0.56335242586080225</v>
      </c>
    </row>
    <row r="35" spans="1:3" x14ac:dyDescent="0.25">
      <c r="A35" t="s">
        <v>5</v>
      </c>
      <c r="B35">
        <v>4.2013140143986397E-2</v>
      </c>
      <c r="C35">
        <f t="shared" si="0"/>
        <v>-1.3766148572327805</v>
      </c>
    </row>
    <row r="36" spans="1:3" x14ac:dyDescent="0.25">
      <c r="A36" t="s">
        <v>5</v>
      </c>
      <c r="B36">
        <v>0.397352893945837</v>
      </c>
      <c r="C36">
        <f t="shared" si="0"/>
        <v>-0.40082361964185015</v>
      </c>
    </row>
    <row r="37" spans="1:3" x14ac:dyDescent="0.25">
      <c r="A37" t="s">
        <v>5</v>
      </c>
      <c r="B37">
        <v>0.21772281584859199</v>
      </c>
      <c r="C37">
        <f t="shared" si="0"/>
        <v>-0.66209605750948664</v>
      </c>
    </row>
    <row r="38" spans="1:3" x14ac:dyDescent="0.25">
      <c r="A38" t="s">
        <v>5</v>
      </c>
      <c r="B38">
        <v>0.353601014495666</v>
      </c>
      <c r="C38">
        <f t="shared" si="0"/>
        <v>-0.45148649764867715</v>
      </c>
    </row>
    <row r="39" spans="1:3" x14ac:dyDescent="0.25">
      <c r="A39" t="s">
        <v>5</v>
      </c>
      <c r="B39">
        <v>1.2639812050522401</v>
      </c>
      <c r="C39">
        <f t="shared" si="0"/>
        <v>0.10174061619099713</v>
      </c>
    </row>
    <row r="40" spans="1:3" x14ac:dyDescent="0.25">
      <c r="A40" t="s">
        <v>5</v>
      </c>
      <c r="B40">
        <v>0.30129804780304797</v>
      </c>
      <c r="C40">
        <f t="shared" si="0"/>
        <v>-0.52100368223673421</v>
      </c>
    </row>
    <row r="41" spans="1:3" x14ac:dyDescent="0.25">
      <c r="A41" t="s">
        <v>5</v>
      </c>
      <c r="B41">
        <v>0.29578398458021199</v>
      </c>
      <c r="C41">
        <f t="shared" si="0"/>
        <v>-0.52902534486494956</v>
      </c>
    </row>
    <row r="42" spans="1:3" x14ac:dyDescent="0.25">
      <c r="A42" t="s">
        <v>5</v>
      </c>
      <c r="B42">
        <v>0.53601004925949902</v>
      </c>
      <c r="C42">
        <f t="shared" si="0"/>
        <v>-0.2708270679620145</v>
      </c>
    </row>
    <row r="43" spans="1:3" x14ac:dyDescent="0.25">
      <c r="A43" t="s">
        <v>5</v>
      </c>
      <c r="B43">
        <v>0.187070467775421</v>
      </c>
      <c r="C43">
        <f t="shared" si="0"/>
        <v>-0.72799476778857752</v>
      </c>
    </row>
    <row r="44" spans="1:3" x14ac:dyDescent="0.25">
      <c r="A44" t="s">
        <v>5</v>
      </c>
      <c r="B44">
        <v>9.6266707538494006E-2</v>
      </c>
      <c r="C44">
        <f t="shared" si="0"/>
        <v>-1.0165238814341941</v>
      </c>
    </row>
    <row r="45" spans="1:3" x14ac:dyDescent="0.25">
      <c r="A45" t="s">
        <v>5</v>
      </c>
      <c r="B45">
        <v>0.16813706327229699</v>
      </c>
      <c r="C45">
        <f t="shared" si="0"/>
        <v>-0.77433654235821892</v>
      </c>
    </row>
    <row r="46" spans="1:3" x14ac:dyDescent="0.25">
      <c r="A46" t="s">
        <v>5</v>
      </c>
      <c r="B46">
        <v>0.67557578657818496</v>
      </c>
      <c r="C46">
        <f t="shared" si="0"/>
        <v>-0.17032592444136119</v>
      </c>
    </row>
    <row r="47" spans="1:3" x14ac:dyDescent="0.25">
      <c r="A47" t="s">
        <v>5</v>
      </c>
      <c r="B47">
        <v>0.18339788235191801</v>
      </c>
      <c r="C47">
        <f t="shared" si="0"/>
        <v>-0.73660568332350196</v>
      </c>
    </row>
    <row r="48" spans="1:3" x14ac:dyDescent="0.25">
      <c r="A48" t="s">
        <v>5</v>
      </c>
      <c r="B48">
        <v>8.4034396468528699E-2</v>
      </c>
      <c r="C48">
        <f t="shared" si="0"/>
        <v>-1.075542914666046</v>
      </c>
    </row>
    <row r="49" spans="1:3" x14ac:dyDescent="0.25">
      <c r="A49" t="s">
        <v>5</v>
      </c>
      <c r="B49">
        <v>0.16167586416538299</v>
      </c>
      <c r="C49">
        <f t="shared" si="0"/>
        <v>-0.79135480904944455</v>
      </c>
    </row>
    <row r="50" spans="1:3" x14ac:dyDescent="0.25">
      <c r="A50" t="s">
        <v>5</v>
      </c>
      <c r="B50">
        <v>3.03064637950488E-2</v>
      </c>
      <c r="C50">
        <f t="shared" si="0"/>
        <v>-1.5184647348263991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3F8C-2CFB-4B96-A7E7-0339AB2DECE4}">
  <dimension ref="A1:D51"/>
  <sheetViews>
    <sheetView tabSelected="1" workbookViewId="0">
      <selection activeCell="P30" sqref="P30"/>
    </sheetView>
  </sheetViews>
  <sheetFormatPr defaultRowHeight="15" x14ac:dyDescent="0.25"/>
  <cols>
    <col min="4" max="4" width="11.85546875" bestFit="1" customWidth="1"/>
  </cols>
  <sheetData>
    <row r="1" spans="1:4" x14ac:dyDescent="0.25">
      <c r="A1" t="s">
        <v>6</v>
      </c>
      <c r="B1" t="s">
        <v>7</v>
      </c>
    </row>
    <row r="2" spans="1:4" x14ac:dyDescent="0.25">
      <c r="A2">
        <v>154.9883695</v>
      </c>
      <c r="B2">
        <v>152.59026359999999</v>
      </c>
      <c r="D2">
        <f>_xlfn.T.TEST(A2:A51, B2:B51,2,2)</f>
        <v>0.11758576311052739</v>
      </c>
    </row>
    <row r="3" spans="1:4" x14ac:dyDescent="0.25">
      <c r="A3">
        <v>161.46914659999999</v>
      </c>
      <c r="B3">
        <v>160.08117300000001</v>
      </c>
      <c r="D3">
        <f>_xlfn.T.TEST(A2:A51,B2:B51,2,1)</f>
        <v>1.7994297334256709E-20</v>
      </c>
    </row>
    <row r="4" spans="1:4" x14ac:dyDescent="0.25">
      <c r="A4">
        <v>153.31497110000001</v>
      </c>
      <c r="B4">
        <v>150.9738514</v>
      </c>
    </row>
    <row r="5" spans="1:4" x14ac:dyDescent="0.25">
      <c r="A5">
        <v>172.76224640000001</v>
      </c>
      <c r="B5">
        <v>171.89160949999999</v>
      </c>
    </row>
    <row r="6" spans="1:4" x14ac:dyDescent="0.25">
      <c r="A6">
        <v>162.6360622</v>
      </c>
      <c r="B6">
        <v>159.20303849999999</v>
      </c>
    </row>
    <row r="7" spans="1:4" x14ac:dyDescent="0.25">
      <c r="A7">
        <v>153.4362529</v>
      </c>
      <c r="B7">
        <v>149.45585299999999</v>
      </c>
    </row>
    <row r="8" spans="1:4" x14ac:dyDescent="0.25">
      <c r="A8">
        <v>163.89943239999999</v>
      </c>
      <c r="B8">
        <v>162.26665389999999</v>
      </c>
    </row>
    <row r="9" spans="1:4" x14ac:dyDescent="0.25">
      <c r="A9">
        <v>165.9065976</v>
      </c>
      <c r="B9">
        <v>164.9507323</v>
      </c>
    </row>
    <row r="10" spans="1:4" x14ac:dyDescent="0.25">
      <c r="A10">
        <v>164.6062508</v>
      </c>
      <c r="B10">
        <v>162.03653120000001</v>
      </c>
    </row>
    <row r="11" spans="1:4" x14ac:dyDescent="0.25">
      <c r="A11">
        <v>157.55689290000001</v>
      </c>
      <c r="B11">
        <v>155.6919475</v>
      </c>
    </row>
    <row r="12" spans="1:4" x14ac:dyDescent="0.25">
      <c r="A12">
        <v>172.0942493</v>
      </c>
      <c r="B12">
        <v>167.6926316</v>
      </c>
    </row>
    <row r="13" spans="1:4" x14ac:dyDescent="0.25">
      <c r="A13">
        <v>163.11874589999999</v>
      </c>
      <c r="B13">
        <v>161.1579859</v>
      </c>
    </row>
    <row r="14" spans="1:4" x14ac:dyDescent="0.25">
      <c r="A14">
        <v>155.03007539999999</v>
      </c>
      <c r="B14">
        <v>152.34033600000001</v>
      </c>
    </row>
    <row r="15" spans="1:4" x14ac:dyDescent="0.25">
      <c r="A15">
        <v>142.2824009</v>
      </c>
      <c r="B15">
        <v>140.2543987</v>
      </c>
    </row>
    <row r="16" spans="1:4" x14ac:dyDescent="0.25">
      <c r="A16">
        <v>168.99944730000001</v>
      </c>
      <c r="B16">
        <v>167.74272060000001</v>
      </c>
    </row>
    <row r="17" spans="1:2" x14ac:dyDescent="0.25">
      <c r="A17">
        <v>159.6405311</v>
      </c>
      <c r="B17">
        <v>157.45173879999999</v>
      </c>
    </row>
    <row r="18" spans="1:2" x14ac:dyDescent="0.25">
      <c r="A18">
        <v>159.8704779</v>
      </c>
      <c r="B18">
        <v>159.67543649999999</v>
      </c>
    </row>
    <row r="19" spans="1:2" x14ac:dyDescent="0.25">
      <c r="A19">
        <v>167.55068969999999</v>
      </c>
      <c r="B19">
        <v>164.08513479999999</v>
      </c>
    </row>
    <row r="20" spans="1:2" x14ac:dyDescent="0.25">
      <c r="A20">
        <v>166.5697696</v>
      </c>
      <c r="B20">
        <v>164.41651619999999</v>
      </c>
    </row>
    <row r="21" spans="1:2" x14ac:dyDescent="0.25">
      <c r="A21">
        <v>164.75121060000001</v>
      </c>
      <c r="B21">
        <v>160.5785989</v>
      </c>
    </row>
    <row r="22" spans="1:2" x14ac:dyDescent="0.25">
      <c r="A22">
        <v>167.35181900000001</v>
      </c>
      <c r="B22">
        <v>164.8763094</v>
      </c>
    </row>
    <row r="23" spans="1:2" x14ac:dyDescent="0.25">
      <c r="A23">
        <v>166.25709040000001</v>
      </c>
      <c r="B23">
        <v>164.96703679999999</v>
      </c>
    </row>
    <row r="24" spans="1:2" x14ac:dyDescent="0.25">
      <c r="A24">
        <v>160.5965199</v>
      </c>
      <c r="B24">
        <v>157.9857935</v>
      </c>
    </row>
    <row r="25" spans="1:2" x14ac:dyDescent="0.25">
      <c r="A25">
        <v>144.0851864</v>
      </c>
      <c r="B25">
        <v>143.01928409999999</v>
      </c>
    </row>
    <row r="26" spans="1:2" x14ac:dyDescent="0.25">
      <c r="A26">
        <v>164.958606</v>
      </c>
      <c r="B26">
        <v>164.21223939999999</v>
      </c>
    </row>
    <row r="27" spans="1:2" x14ac:dyDescent="0.25">
      <c r="A27">
        <v>159.5509701</v>
      </c>
      <c r="B27">
        <v>157.25952380000001</v>
      </c>
    </row>
    <row r="28" spans="1:2" x14ac:dyDescent="0.25">
      <c r="A28">
        <v>158.75363590000001</v>
      </c>
      <c r="B28">
        <v>157.1969278</v>
      </c>
    </row>
    <row r="29" spans="1:2" x14ac:dyDescent="0.25">
      <c r="A29">
        <v>148.23398090000001</v>
      </c>
      <c r="B29">
        <v>146.2328756</v>
      </c>
    </row>
    <row r="30" spans="1:2" x14ac:dyDescent="0.25">
      <c r="A30">
        <v>156.1747996</v>
      </c>
      <c r="B30">
        <v>154.10045819999999</v>
      </c>
    </row>
    <row r="31" spans="1:2" x14ac:dyDescent="0.25">
      <c r="A31">
        <v>163.34353250000001</v>
      </c>
      <c r="B31">
        <v>161.93305340000001</v>
      </c>
    </row>
    <row r="32" spans="1:2" x14ac:dyDescent="0.25">
      <c r="A32">
        <v>170.86943640000001</v>
      </c>
      <c r="B32">
        <v>169.4381051</v>
      </c>
    </row>
    <row r="33" spans="1:2" x14ac:dyDescent="0.25">
      <c r="A33">
        <v>159.17769820000001</v>
      </c>
      <c r="B33">
        <v>157.3128768</v>
      </c>
    </row>
    <row r="34" spans="1:2" x14ac:dyDescent="0.25">
      <c r="A34">
        <v>163.1013729</v>
      </c>
      <c r="B34">
        <v>159.9232859</v>
      </c>
    </row>
    <row r="35" spans="1:2" x14ac:dyDescent="0.25">
      <c r="A35">
        <v>159.56955970000001</v>
      </c>
      <c r="B35">
        <v>159.09312650000001</v>
      </c>
    </row>
    <row r="36" spans="1:2" x14ac:dyDescent="0.25">
      <c r="A36">
        <v>148.98352349999999</v>
      </c>
      <c r="B36">
        <v>146.38957740000001</v>
      </c>
    </row>
    <row r="37" spans="1:2" x14ac:dyDescent="0.25">
      <c r="A37">
        <v>156.68004350000001</v>
      </c>
      <c r="B37">
        <v>154.3470931</v>
      </c>
    </row>
    <row r="38" spans="1:2" x14ac:dyDescent="0.25">
      <c r="A38">
        <v>156.84568039999999</v>
      </c>
      <c r="B38">
        <v>153.78258049999999</v>
      </c>
    </row>
    <row r="39" spans="1:2" x14ac:dyDescent="0.25">
      <c r="A39">
        <v>159.52549279999999</v>
      </c>
      <c r="B39">
        <v>157.82967669999999</v>
      </c>
    </row>
    <row r="40" spans="1:2" x14ac:dyDescent="0.25">
      <c r="A40">
        <v>168.80020300000001</v>
      </c>
      <c r="B40">
        <v>166.43018420000001</v>
      </c>
    </row>
    <row r="41" spans="1:2" x14ac:dyDescent="0.25">
      <c r="A41">
        <v>166.10540599999999</v>
      </c>
      <c r="B41">
        <v>163.8383072</v>
      </c>
    </row>
    <row r="42" spans="1:2" x14ac:dyDescent="0.25">
      <c r="A42">
        <v>158.68381120000001</v>
      </c>
      <c r="B42">
        <v>157.2263313</v>
      </c>
    </row>
    <row r="43" spans="1:2" x14ac:dyDescent="0.25">
      <c r="A43">
        <v>157.97310659999999</v>
      </c>
      <c r="B43">
        <v>154.76523879999999</v>
      </c>
    </row>
    <row r="44" spans="1:2" x14ac:dyDescent="0.25">
      <c r="A44">
        <v>165.57570699999999</v>
      </c>
      <c r="B44">
        <v>162.4153044</v>
      </c>
    </row>
    <row r="45" spans="1:2" x14ac:dyDescent="0.25">
      <c r="A45">
        <v>164.45330559999999</v>
      </c>
      <c r="B45">
        <v>161.75309189999999</v>
      </c>
    </row>
    <row r="46" spans="1:2" x14ac:dyDescent="0.25">
      <c r="A46">
        <v>154.48995439999999</v>
      </c>
      <c r="B46">
        <v>150.903121</v>
      </c>
    </row>
    <row r="47" spans="1:2" x14ac:dyDescent="0.25">
      <c r="A47">
        <v>154.34003870000001</v>
      </c>
      <c r="B47">
        <v>151.78155229999999</v>
      </c>
    </row>
    <row r="48" spans="1:2" x14ac:dyDescent="0.25">
      <c r="A48">
        <v>162.91665570000001</v>
      </c>
      <c r="B48">
        <v>162.19324789999999</v>
      </c>
    </row>
    <row r="49" spans="1:2" x14ac:dyDescent="0.25">
      <c r="A49">
        <v>166.14826339999999</v>
      </c>
      <c r="B49">
        <v>164.72152879999999</v>
      </c>
    </row>
    <row r="50" spans="1:2" x14ac:dyDescent="0.25">
      <c r="A50">
        <v>159.1012303</v>
      </c>
      <c r="B50">
        <v>158.3258429</v>
      </c>
    </row>
    <row r="51" spans="1:2" x14ac:dyDescent="0.25">
      <c r="A51">
        <v>167.0488618</v>
      </c>
      <c r="B51">
        <v>165.52226239999999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Primjer1</vt:lpstr>
      <vt:lpstr>Primjer2</vt:lpstr>
      <vt:lpstr>Primjer3</vt:lpstr>
      <vt:lpstr>Primjer4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Rosa Karlić</cp:lastModifiedBy>
  <dcterms:created xsi:type="dcterms:W3CDTF">2023-12-22T10:32:43Z</dcterms:created>
  <dcterms:modified xsi:type="dcterms:W3CDTF">2024-01-04T08:06:19Z</dcterms:modified>
</cp:coreProperties>
</file>